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0"/>
  </bookViews>
  <sheets>
    <sheet name="Nourriture Islande 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<sst xmlns="http://schemas.openxmlformats.org/spreadsheetml/2006/main" count="39" uniqueCount="36">
  <si>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Matin</t>
  </si>
  <si>
    <t>Lait en poudre</t>
  </si>
  <si>
    <t>Chocolat</t>
  </si>
  <si>
    <t>Pain d'épice</t>
  </si>
  <si>
    <t>Soir</t>
  </si>
  <si>
    <t>Journée</t>
  </si>
  <si>
    <t>Kcal/100g</t>
  </si>
  <si>
    <t>Kcal</t>
  </si>
  <si>
    <t>Total pour 1 jour</t>
  </si>
  <si>
    <t>g</t>
  </si>
  <si>
    <t xml:space="preserve">(g) </t>
  </si>
  <si>
    <t>Total pour 15 jours</t>
  </si>
  <si>
    <t>Barres (Snickers,...)</t>
  </si>
  <si>
    <t>Gateaux</t>
  </si>
  <si>
    <t>Quakers</t>
  </si>
  <si>
    <t>Café</t>
  </si>
  <si>
    <t>Sucre vanillé</t>
  </si>
  <si>
    <t xml:space="preserve">Plats lyophilisés </t>
  </si>
  <si>
    <t>Purée en poudre</t>
  </si>
  <si>
    <t>Pate d'amande + pate de fruit + fruit sec</t>
  </si>
  <si>
    <t>(g)</t>
  </si>
  <si>
    <t>TOTAL Matin</t>
  </si>
  <si>
    <t>TOTAL Journée</t>
  </si>
  <si>
    <t>TOTAL Soir</t>
  </si>
  <si>
    <t>Amandes, noix, noisettes, …</t>
  </si>
  <si>
    <t>Semoule (1j/3)</t>
  </si>
  <si>
    <t>Pates chinoises (1j/3)</t>
  </si>
  <si>
    <t>Poids/jour</t>
  </si>
  <si>
    <t>Kcal/jour</t>
  </si>
  <si>
    <t>Purée (1j/3)</t>
  </si>
  <si>
    <t>Exemple : la purée, le lait en poudre et le parmesan étaient mélangés. Pour un repas pour deux, on arrivait à 132g. Donc 132g/3 (ramené à 1j), puis divisé par 2 (par personne).</t>
  </si>
  <si>
    <t>pour les repas du soir 1j/3, le poids/jour est celui ramené sur une journée.</t>
  </si>
  <si>
    <t xml:space="preserve">Remarque : </t>
  </si>
  <si>
    <t>Parmesan</t>
  </si>
  <si>
    <t>Poids pr 2/15j</t>
  </si>
  <si>
    <t>Il faut ajouter l'emballage au poids total, soit presque 10kg/personne pour les 15 jours.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</si>
</sst>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 style="medium"/>
      <top style="dashed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dotted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medium"/>
    </border>
    <border>
      <left style="thin"/>
      <right/>
      <top style="dashed"/>
      <bottom style="medium"/>
    </border>
    <border>
      <left/>
      <right style="medium"/>
      <top style="dashed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dashed"/>
      <bottom style="dashed"/>
    </border>
    <border>
      <left/>
      <right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ill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38" fillId="33" borderId="15" xfId="0" applyFont="1" applyFill="1" applyBorder="1" applyAlignment="1">
      <alignment horizontal="right" vertical="center"/>
    </xf>
    <xf numFmtId="0" fontId="3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40" fillId="0" borderId="18" xfId="0" applyFont="1" applyBorder="1" applyAlignment="1">
      <alignment horizontal="left"/>
    </xf>
    <xf numFmtId="0" fontId="38" fillId="33" borderId="19" xfId="0" applyFont="1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3" xfId="0" applyFill="1" applyBorder="1" applyAlignment="1">
      <alignment horizontal="center" textRotation="90" wrapText="1"/>
    </xf>
    <xf numFmtId="0" fontId="0" fillId="6" borderId="24" xfId="0" applyFill="1" applyBorder="1" applyAlignment="1">
      <alignment horizontal="center" textRotation="90" wrapText="1"/>
    </xf>
    <xf numFmtId="0" fontId="40" fillId="0" borderId="25" xfId="0" applyFont="1" applyBorder="1" applyAlignment="1">
      <alignment textRotation="90" wrapText="1"/>
    </xf>
    <xf numFmtId="0" fontId="40" fillId="0" borderId="26" xfId="0" applyFont="1" applyBorder="1" applyAlignment="1">
      <alignment textRotation="90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10" borderId="2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40" fillId="0" borderId="24" xfId="0" applyFont="1" applyBorder="1" applyAlignment="1">
      <alignment textRotation="90" wrapText="1"/>
    </xf>
    <xf numFmtId="0" fontId="40" fillId="0" borderId="30" xfId="0" applyFont="1" applyBorder="1" applyAlignment="1">
      <alignment textRotation="90" wrapText="1"/>
    </xf>
    <xf numFmtId="0" fontId="38" fillId="34" borderId="23" xfId="0" applyFont="1" applyFill="1" applyBorder="1" applyAlignment="1">
      <alignment/>
    </xf>
    <xf numFmtId="0" fontId="38" fillId="34" borderId="31" xfId="0" applyFont="1" applyFill="1" applyBorder="1" applyAlignment="1">
      <alignment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right"/>
    </xf>
    <xf numFmtId="0" fontId="38" fillId="0" borderId="39" xfId="0" applyFont="1" applyBorder="1" applyAlignment="1">
      <alignment horizontal="left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/>
    </xf>
    <xf numFmtId="0" fontId="40" fillId="0" borderId="42" xfId="0" applyFont="1" applyBorder="1" applyAlignment="1">
      <alignment horizontal="left" vertical="center"/>
    </xf>
    <xf numFmtId="0" fontId="40" fillId="0" borderId="43" xfId="0" applyFont="1" applyBorder="1" applyAlignment="1">
      <alignment horizontal="right" vertical="center"/>
    </xf>
    <xf numFmtId="0" fontId="40" fillId="0" borderId="44" xfId="0" applyFont="1" applyBorder="1" applyAlignment="1">
      <alignment horizontal="right" vertical="center"/>
    </xf>
    <xf numFmtId="0" fontId="8" fillId="1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right"/>
    </xf>
    <xf numFmtId="0" fontId="38" fillId="34" borderId="0" xfId="0" applyFont="1" applyFill="1" applyAlignment="1">
      <alignment horizontal="left"/>
    </xf>
    <xf numFmtId="0" fontId="8" fillId="34" borderId="41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textRotation="90" wrapText="1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6" borderId="25" xfId="0" applyFill="1" applyBorder="1" applyAlignment="1">
      <alignment horizontal="center" textRotation="90" wrapText="1"/>
    </xf>
    <xf numFmtId="0" fontId="0" fillId="6" borderId="30" xfId="0" applyFill="1" applyBorder="1" applyAlignment="1">
      <alignment horizontal="center" textRotation="90" wrapText="1"/>
    </xf>
    <xf numFmtId="0" fontId="41" fillId="34" borderId="48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0" fillId="10" borderId="50" xfId="0" applyFill="1" applyBorder="1" applyAlignment="1">
      <alignment horizontal="center" textRotation="90" wrapText="1"/>
    </xf>
    <xf numFmtId="0" fontId="0" fillId="10" borderId="51" xfId="0" applyFill="1" applyBorder="1" applyAlignment="1">
      <alignment horizontal="center" textRotation="90" wrapText="1"/>
    </xf>
    <xf numFmtId="0" fontId="0" fillId="10" borderId="49" xfId="0" applyFill="1" applyBorder="1" applyAlignment="1">
      <alignment horizontal="center" textRotation="90" wrapText="1"/>
    </xf>
    <xf numFmtId="0" fontId="0" fillId="10" borderId="52" xfId="0" applyFill="1" applyBorder="1" applyAlignment="1">
      <alignment horizontal="center" textRotation="90" wrapText="1"/>
    </xf>
    <xf numFmtId="0" fontId="8" fillId="10" borderId="49" xfId="0" applyFont="1" applyFill="1" applyBorder="1" applyAlignment="1">
      <alignment horizontal="center" textRotation="90" wrapText="1"/>
    </xf>
    <xf numFmtId="0" fontId="8" fillId="10" borderId="52" xfId="0" applyFont="1" applyFill="1" applyBorder="1" applyAlignment="1">
      <alignment horizontal="center" textRotation="90" wrapText="1"/>
    </xf>
    <xf numFmtId="0" fontId="0" fillId="5" borderId="49" xfId="0" applyFill="1" applyBorder="1" applyAlignment="1">
      <alignment horizontal="center" textRotation="90" wrapText="1"/>
    </xf>
    <xf numFmtId="0" fontId="0" fillId="5" borderId="52" xfId="0" applyFill="1" applyBorder="1" applyAlignment="1">
      <alignment horizontal="center" textRotation="90" wrapText="1"/>
    </xf>
    <xf numFmtId="0" fontId="43" fillId="10" borderId="15" xfId="0" applyFont="1" applyFill="1" applyBorder="1" applyAlignment="1">
      <alignment horizontal="center" vertical="center" wrapText="1"/>
    </xf>
    <xf numFmtId="0" fontId="43" fillId="10" borderId="53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center" vertical="center" wrapText="1"/>
    </xf>
    <xf numFmtId="0" fontId="43" fillId="5" borderId="54" xfId="0" applyFont="1" applyFill="1" applyBorder="1" applyAlignment="1">
      <alignment horizontal="center" vertical="center" wrapText="1"/>
    </xf>
    <xf numFmtId="0" fontId="43" fillId="5" borderId="53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center"/>
    </xf>
    <xf numFmtId="0" fontId="8" fillId="5" borderId="49" xfId="0" applyFont="1" applyFill="1" applyBorder="1" applyAlignment="1">
      <alignment horizontal="center" textRotation="90" wrapText="1"/>
    </xf>
    <xf numFmtId="0" fontId="8" fillId="5" borderId="52" xfId="0" applyFont="1" applyFill="1" applyBorder="1" applyAlignment="1">
      <alignment horizontal="center" textRotation="90" wrapText="1"/>
    </xf>
    <xf numFmtId="0" fontId="0" fillId="6" borderId="49" xfId="0" applyFill="1" applyBorder="1" applyAlignment="1">
      <alignment horizontal="center" textRotation="90" wrapText="1"/>
    </xf>
    <xf numFmtId="0" fontId="0" fillId="6" borderId="52" xfId="0" applyFill="1" applyBorder="1" applyAlignment="1">
      <alignment horizontal="center" textRotation="90" wrapText="1"/>
    </xf>
    <xf numFmtId="0" fontId="8" fillId="6" borderId="49" xfId="0" applyFont="1" applyFill="1" applyBorder="1" applyAlignment="1">
      <alignment horizontal="center" textRotation="90" wrapText="1"/>
    </xf>
    <xf numFmtId="0" fontId="8" fillId="6" borderId="52" xfId="0" applyFont="1" applyFill="1" applyBorder="1" applyAlignment="1">
      <alignment horizontal="center" textRotation="90" wrapText="1"/>
    </xf>
    <xf numFmtId="0" fontId="44" fillId="0" borderId="0" xfId="0" applyFont="1" applyAlignment="1">
      <alignment horizontal="lef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3" fillId="6" borderId="53" xfId="0" applyFont="1" applyFill="1" applyBorder="1" applyAlignment="1">
      <alignment horizontal="center" vertical="center"/>
    </xf>
    <xf numFmtId="0" fontId="43" fillId="6" borderId="59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7">
      <selection activeCell="L15" sqref="L15"/>
    </sheetView>
  </sheetViews>
  <sheetFormatPr defaultColWidth="11.421875" defaultRowHeight="15"/>
  <cols>
    <col min="1" max="1" width="12.57421875" style="0" customWidth="1"/>
    <col min="2" max="2" width="3.57421875" style="0" customWidth="1"/>
    <col min="3" max="3" width="5.421875" style="23" customWidth="1"/>
    <col min="4" max="5" width="5.140625" style="23" customWidth="1"/>
    <col min="6" max="6" width="4.57421875" style="23" customWidth="1"/>
    <col min="7" max="7" width="5.140625" style="23" customWidth="1"/>
    <col min="8" max="8" width="4.421875" style="23" customWidth="1"/>
    <col min="9" max="9" width="6.140625" style="23" customWidth="1"/>
    <col min="10" max="10" width="5.140625" style="23" customWidth="1"/>
    <col min="11" max="11" width="4.8515625" style="23" customWidth="1"/>
    <col min="12" max="13" width="4.7109375" style="23" customWidth="1"/>
    <col min="14" max="14" width="6.140625" style="23" customWidth="1"/>
    <col min="15" max="15" width="6.28125" style="0" customWidth="1"/>
    <col min="16" max="16" width="5.421875" style="0" customWidth="1"/>
    <col min="17" max="17" width="6.28125" style="0" customWidth="1"/>
    <col min="18" max="18" width="4.421875" style="0" customWidth="1"/>
    <col min="19" max="19" width="4.7109375" style="0" customWidth="1"/>
    <col min="20" max="20" width="5.00390625" style="0" customWidth="1"/>
    <col min="21" max="21" width="6.57421875" style="0" customWidth="1"/>
    <col min="22" max="22" width="7.28125" style="0" customWidth="1"/>
    <col min="23" max="23" width="4.7109375" style="0" customWidth="1"/>
    <col min="24" max="24" width="7.28125" style="0" customWidth="1"/>
    <col min="25" max="25" width="3.140625" style="0" customWidth="1"/>
  </cols>
  <sheetData>
    <row r="1" spans="3:21" ht="19.5" thickBo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3:21" ht="16.5" thickBot="1">
      <c r="C2" s="76" t="s">
        <v>0</v>
      </c>
      <c r="D2" s="77"/>
      <c r="E2" s="77"/>
      <c r="F2" s="77"/>
      <c r="G2" s="77"/>
      <c r="H2" s="77"/>
      <c r="I2" s="78"/>
      <c r="J2" s="79" t="s">
        <v>5</v>
      </c>
      <c r="K2" s="80"/>
      <c r="L2" s="80"/>
      <c r="M2" s="80"/>
      <c r="N2" s="81"/>
      <c r="O2" s="95" t="s">
        <v>4</v>
      </c>
      <c r="P2" s="95"/>
      <c r="Q2" s="95"/>
      <c r="R2" s="95"/>
      <c r="S2" s="95"/>
      <c r="T2" s="95"/>
      <c r="U2" s="96"/>
    </row>
    <row r="3" spans="3:25" ht="15.75">
      <c r="C3" s="68" t="s">
        <v>13</v>
      </c>
      <c r="D3" s="70" t="s">
        <v>14</v>
      </c>
      <c r="E3" s="70" t="s">
        <v>3</v>
      </c>
      <c r="F3" s="70" t="s">
        <v>15</v>
      </c>
      <c r="G3" s="70" t="s">
        <v>16</v>
      </c>
      <c r="H3" s="70" t="s">
        <v>1</v>
      </c>
      <c r="I3" s="72" t="s">
        <v>21</v>
      </c>
      <c r="J3" s="74" t="s">
        <v>2</v>
      </c>
      <c r="K3" s="74" t="s">
        <v>12</v>
      </c>
      <c r="L3" s="74" t="s">
        <v>24</v>
      </c>
      <c r="M3" s="74" t="s">
        <v>19</v>
      </c>
      <c r="N3" s="84" t="s">
        <v>22</v>
      </c>
      <c r="O3" s="86" t="s">
        <v>17</v>
      </c>
      <c r="P3" s="67" t="s">
        <v>29</v>
      </c>
      <c r="Q3" s="67"/>
      <c r="R3" s="67"/>
      <c r="S3" s="86" t="s">
        <v>25</v>
      </c>
      <c r="T3" s="86" t="s">
        <v>26</v>
      </c>
      <c r="U3" s="88" t="s">
        <v>23</v>
      </c>
      <c r="V3" s="91"/>
      <c r="W3" s="92"/>
      <c r="X3" s="93"/>
      <c r="Y3" s="94"/>
    </row>
    <row r="4" spans="3:25" ht="172.5" customHeight="1">
      <c r="C4" s="69"/>
      <c r="D4" s="71"/>
      <c r="E4" s="71"/>
      <c r="F4" s="71"/>
      <c r="G4" s="71"/>
      <c r="H4" s="71"/>
      <c r="I4" s="73"/>
      <c r="J4" s="75"/>
      <c r="K4" s="75"/>
      <c r="L4" s="75"/>
      <c r="M4" s="75"/>
      <c r="N4" s="85"/>
      <c r="O4" s="87"/>
      <c r="P4" s="64" t="s">
        <v>18</v>
      </c>
      <c r="Q4" s="15" t="s">
        <v>1</v>
      </c>
      <c r="R4" s="65" t="s">
        <v>33</v>
      </c>
      <c r="S4" s="87"/>
      <c r="T4" s="87"/>
      <c r="U4" s="89"/>
      <c r="V4" s="27" t="s">
        <v>8</v>
      </c>
      <c r="W4" s="28"/>
      <c r="X4" s="16" t="s">
        <v>11</v>
      </c>
      <c r="Y4" s="17"/>
    </row>
    <row r="5" spans="2:25" ht="15" customHeight="1" thickBot="1">
      <c r="B5" s="8"/>
      <c r="C5" s="14"/>
      <c r="D5" s="14"/>
      <c r="E5" s="14"/>
      <c r="F5" s="14"/>
      <c r="G5" s="14"/>
      <c r="H5" s="14"/>
      <c r="I5" s="59"/>
      <c r="J5" s="14"/>
      <c r="K5" s="14"/>
      <c r="L5" s="14"/>
      <c r="M5" s="14"/>
      <c r="N5" s="59"/>
      <c r="O5" s="14"/>
      <c r="P5" s="14"/>
      <c r="Q5" s="14"/>
      <c r="R5" s="14"/>
      <c r="S5" s="14"/>
      <c r="T5" s="14"/>
      <c r="U5" s="59"/>
      <c r="V5" s="29"/>
      <c r="W5" s="29"/>
      <c r="X5" s="29"/>
      <c r="Y5" s="30"/>
    </row>
    <row r="6" spans="1:25" ht="15">
      <c r="A6" s="6" t="s">
        <v>6</v>
      </c>
      <c r="B6" s="5"/>
      <c r="C6" s="60">
        <v>480</v>
      </c>
      <c r="D6" s="60">
        <v>356</v>
      </c>
      <c r="E6" s="60">
        <v>310</v>
      </c>
      <c r="F6" s="60"/>
      <c r="G6" s="60">
        <v>400</v>
      </c>
      <c r="H6" s="60">
        <v>494</v>
      </c>
      <c r="I6" s="45"/>
      <c r="J6" s="60">
        <v>550</v>
      </c>
      <c r="K6" s="60">
        <v>500</v>
      </c>
      <c r="L6" s="60">
        <v>640</v>
      </c>
      <c r="M6" s="60">
        <v>490</v>
      </c>
      <c r="N6" s="46"/>
      <c r="O6" s="61">
        <v>450</v>
      </c>
      <c r="P6" s="61">
        <v>347</v>
      </c>
      <c r="Q6" s="61">
        <v>494</v>
      </c>
      <c r="R6" s="61">
        <v>395</v>
      </c>
      <c r="S6" s="61">
        <v>360</v>
      </c>
      <c r="T6" s="61">
        <v>352</v>
      </c>
      <c r="U6" s="47"/>
      <c r="V6" s="31"/>
      <c r="W6" s="32"/>
      <c r="X6" s="33"/>
      <c r="Y6" s="34"/>
    </row>
    <row r="7" spans="1:25" ht="15">
      <c r="A7" s="7" t="s">
        <v>27</v>
      </c>
      <c r="B7" s="1" t="s">
        <v>10</v>
      </c>
      <c r="C7" s="60">
        <v>60</v>
      </c>
      <c r="D7" s="60">
        <v>40</v>
      </c>
      <c r="E7" s="60">
        <v>44</v>
      </c>
      <c r="F7" s="60">
        <v>1.8</v>
      </c>
      <c r="G7" s="60">
        <v>10</v>
      </c>
      <c r="H7" s="60">
        <v>30</v>
      </c>
      <c r="I7" s="45">
        <f>SUM(C7:H7)</f>
        <v>185.8</v>
      </c>
      <c r="J7" s="60">
        <v>60</v>
      </c>
      <c r="K7" s="60">
        <v>100</v>
      </c>
      <c r="L7" s="60">
        <v>60</v>
      </c>
      <c r="M7" s="60">
        <v>50</v>
      </c>
      <c r="N7" s="46">
        <f>SUM(J7:M7)</f>
        <v>270</v>
      </c>
      <c r="O7" s="61">
        <v>125</v>
      </c>
      <c r="P7" s="61">
        <v>10.4</v>
      </c>
      <c r="Q7" s="61">
        <v>5</v>
      </c>
      <c r="R7" s="61">
        <v>6.6</v>
      </c>
      <c r="S7" s="61">
        <v>17</v>
      </c>
      <c r="T7" s="61">
        <v>13</v>
      </c>
      <c r="U7" s="47">
        <f>SUM(O7:T7)</f>
        <v>177</v>
      </c>
      <c r="V7" s="43">
        <f>SUM(I7,N7,U7)</f>
        <v>632.8</v>
      </c>
      <c r="W7" s="35" t="s">
        <v>9</v>
      </c>
      <c r="X7" s="2">
        <f>V7*15</f>
        <v>9492</v>
      </c>
      <c r="Y7" s="9" t="s">
        <v>9</v>
      </c>
    </row>
    <row r="8" spans="1:25" ht="15.75" thickBot="1">
      <c r="A8" s="3" t="s">
        <v>28</v>
      </c>
      <c r="B8" s="4"/>
      <c r="C8" s="62">
        <f>C6*C7/100</f>
        <v>288</v>
      </c>
      <c r="D8" s="62">
        <f>D6*D7/100</f>
        <v>142.4</v>
      </c>
      <c r="E8" s="62">
        <f>E6*E7/100</f>
        <v>136.4</v>
      </c>
      <c r="F8" s="62">
        <f>F6*F7/100</f>
        <v>0</v>
      </c>
      <c r="G8" s="62">
        <f>G6*G7/100</f>
        <v>40</v>
      </c>
      <c r="H8" s="62">
        <f>H6*H7/100</f>
        <v>148.2</v>
      </c>
      <c r="I8" s="48">
        <f>SUM(C8:H8)</f>
        <v>755</v>
      </c>
      <c r="J8" s="62">
        <f>J6*J7/100</f>
        <v>330</v>
      </c>
      <c r="K8" s="62">
        <f>K6*K7/100</f>
        <v>500</v>
      </c>
      <c r="L8" s="62">
        <f>L6*L7/100</f>
        <v>384</v>
      </c>
      <c r="M8" s="62">
        <f>M6*M7/100</f>
        <v>245</v>
      </c>
      <c r="N8" s="49">
        <f>SUM(J8:M8)</f>
        <v>1459</v>
      </c>
      <c r="O8" s="63">
        <f>O6*O7/100</f>
        <v>562.5</v>
      </c>
      <c r="P8" s="63">
        <f>P6*P7/100</f>
        <v>36.088</v>
      </c>
      <c r="Q8" s="63">
        <f>Q6*Q7/100</f>
        <v>24.7</v>
      </c>
      <c r="R8" s="63">
        <f>R6*R7/100</f>
        <v>26.07</v>
      </c>
      <c r="S8" s="63">
        <f>S6*S7/100</f>
        <v>61.2</v>
      </c>
      <c r="T8" s="63">
        <f>T6*T7/100</f>
        <v>45.76</v>
      </c>
      <c r="U8" s="50">
        <f>SUM(O8:T8)</f>
        <v>756.3180000000001</v>
      </c>
      <c r="V8" s="44">
        <f>SUM(I8,N8,U8)</f>
        <v>2970.318</v>
      </c>
      <c r="W8" s="36" t="s">
        <v>7</v>
      </c>
      <c r="X8" s="37"/>
      <c r="Y8" s="38"/>
    </row>
    <row r="9" spans="3:25" ht="15.75" thickBot="1">
      <c r="C9" s="51"/>
      <c r="D9" s="51"/>
      <c r="E9" s="51"/>
      <c r="F9" s="51"/>
      <c r="G9" s="51"/>
      <c r="H9" s="51"/>
      <c r="I9" s="58"/>
      <c r="J9" s="51"/>
      <c r="K9" s="51"/>
      <c r="L9" s="51"/>
      <c r="M9" s="51"/>
      <c r="N9" s="57"/>
      <c r="O9" s="52"/>
      <c r="P9" s="52"/>
      <c r="Q9" s="52"/>
      <c r="R9" s="52"/>
      <c r="S9" s="52"/>
      <c r="T9" s="52"/>
      <c r="U9" s="53"/>
      <c r="V9" s="54"/>
      <c r="W9" s="54"/>
      <c r="X9" s="55"/>
      <c r="Y9" s="56"/>
    </row>
    <row r="10" spans="1:25" ht="33" customHeight="1" thickBot="1">
      <c r="A10" s="10" t="s">
        <v>34</v>
      </c>
      <c r="B10" s="11" t="s">
        <v>20</v>
      </c>
      <c r="C10" s="19">
        <f>C7*30</f>
        <v>1800</v>
      </c>
      <c r="D10" s="20">
        <f>D7*30</f>
        <v>1200</v>
      </c>
      <c r="E10" s="20">
        <f>E7*30</f>
        <v>1320</v>
      </c>
      <c r="F10" s="20">
        <v>60</v>
      </c>
      <c r="G10" s="20">
        <f>G7*30</f>
        <v>300</v>
      </c>
      <c r="H10" s="21">
        <f>H7*30</f>
        <v>900</v>
      </c>
      <c r="I10" s="24">
        <f>SUM(C10:H10)</f>
        <v>5580</v>
      </c>
      <c r="J10" s="22">
        <f>J7*30</f>
        <v>1800</v>
      </c>
      <c r="K10" s="20">
        <f>K7*30</f>
        <v>3000</v>
      </c>
      <c r="L10" s="20">
        <f>L7*30</f>
        <v>1800</v>
      </c>
      <c r="M10" s="21">
        <f>M7*30</f>
        <v>1500</v>
      </c>
      <c r="N10" s="25">
        <f>SUM(J10:M10)</f>
        <v>8100</v>
      </c>
      <c r="O10" s="13">
        <f aca="true" t="shared" si="0" ref="O10:T10">O7*30</f>
        <v>3750</v>
      </c>
      <c r="P10" s="12">
        <f t="shared" si="0"/>
        <v>312</v>
      </c>
      <c r="Q10" s="12">
        <f t="shared" si="0"/>
        <v>150</v>
      </c>
      <c r="R10" s="12">
        <f t="shared" si="0"/>
        <v>198</v>
      </c>
      <c r="S10" s="12">
        <f t="shared" si="0"/>
        <v>510</v>
      </c>
      <c r="T10" s="18">
        <f t="shared" si="0"/>
        <v>390</v>
      </c>
      <c r="U10" s="26">
        <f>SUM(O10:T10)</f>
        <v>5310</v>
      </c>
      <c r="V10" s="39"/>
      <c r="W10" s="40"/>
      <c r="X10" s="41">
        <f>SUM(I10+N10+U10)</f>
        <v>18990</v>
      </c>
      <c r="Y10" s="42" t="s">
        <v>9</v>
      </c>
    </row>
    <row r="12" spans="1:25" ht="15">
      <c r="A12" s="82" t="s">
        <v>32</v>
      </c>
      <c r="B12" s="97" t="s">
        <v>31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8.75" customHeight="1">
      <c r="A13" s="82"/>
      <c r="B13" s="83" t="s">
        <v>30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2:23" ht="15">
      <c r="B14" s="90" t="s">
        <v>35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ht="33" customHeight="1"/>
  </sheetData>
  <sheetProtection/>
  <mergeCells count="27">
    <mergeCell ref="B14:W14"/>
    <mergeCell ref="V3:W3"/>
    <mergeCell ref="X3:Y3"/>
    <mergeCell ref="O2:U2"/>
    <mergeCell ref="B12:Y12"/>
    <mergeCell ref="A12:A13"/>
    <mergeCell ref="B13:Y13"/>
    <mergeCell ref="N3:N4"/>
    <mergeCell ref="O3:O4"/>
    <mergeCell ref="S3:S4"/>
    <mergeCell ref="T3:T4"/>
    <mergeCell ref="U3:U4"/>
    <mergeCell ref="C1:U1"/>
    <mergeCell ref="P3:R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C2:I2"/>
    <mergeCell ref="J2:N2"/>
  </mergeCells>
  <printOptions/>
  <pageMargins left="0.25" right="0.25" top="0.75" bottom="0.75" header="0.3" footer="0.3"/>
  <pageSetup fitToHeight="0" fitToWidth="0" horizontalDpi="600" verticalDpi="600" orientation="landscape" paperSize="9" r:id="rId1"/>
  <ignoredErrors>
    <ignoredError sqref="I10 N10 N8 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Coco</cp:lastModifiedBy>
  <cp:lastPrinted>2011-12-03T13:49:31Z</cp:lastPrinted>
  <dcterms:created xsi:type="dcterms:W3CDTF">2010-01-24T15:22:01Z</dcterms:created>
  <dcterms:modified xsi:type="dcterms:W3CDTF">2012-03-12T16:06:43Z</dcterms:modified>
  <cp:category/>
  <cp:version/>
  <cp:contentType/>
  <cp:contentStatus/>
</cp:coreProperties>
</file>